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5195" windowHeight="8895" activeTab="0"/>
  </bookViews>
  <sheets>
    <sheet name="Расчет" sheetId="1" r:id="rId1"/>
    <sheet name="Инструкция" sheetId="2" r:id="rId2"/>
  </sheets>
  <definedNames/>
  <calcPr fullCalcOnLoad="1"/>
</workbook>
</file>

<file path=xl/sharedStrings.xml><?xml version="1.0" encoding="utf-8"?>
<sst xmlns="http://schemas.openxmlformats.org/spreadsheetml/2006/main" count="89" uniqueCount="64">
  <si>
    <t>Период проверки</t>
  </si>
  <si>
    <t>Уплата взносов по данным организации</t>
  </si>
  <si>
    <t>Руководитель аудиторской организации (индивидуальный аудитор)</t>
  </si>
  <si>
    <t>№ п/п</t>
  </si>
  <si>
    <t>Выручка за предшествующий период</t>
  </si>
  <si>
    <t>По расчету эксперта</t>
  </si>
  <si>
    <t>Отклонение</t>
  </si>
  <si>
    <t>Период</t>
  </si>
  <si>
    <t>Дата</t>
  </si>
  <si>
    <t>Сумма</t>
  </si>
  <si>
    <t>Итого</t>
  </si>
  <si>
    <t>2011 год</t>
  </si>
  <si>
    <t>Выручка (тыс.руб.)*</t>
  </si>
  <si>
    <t>2012 год</t>
  </si>
  <si>
    <t>Всего за проверяемый период</t>
  </si>
  <si>
    <t>х</t>
  </si>
  <si>
    <t>рублей</t>
  </si>
  <si>
    <t>Наименование аудиторской организации (индивидуального аудитора)</t>
  </si>
  <si>
    <t>1 полуг.2010г</t>
  </si>
  <si>
    <t>2 полуг.2010г</t>
  </si>
  <si>
    <t>Переплата (+) или недоплата (-) членских взносов на начало проверяемого периода</t>
  </si>
  <si>
    <t>2 полуг.2009г</t>
  </si>
  <si>
    <t>Проверяемый период           за</t>
  </si>
  <si>
    <t>Сумма, руб.</t>
  </si>
  <si>
    <t>Сумма, 
руб.</t>
  </si>
  <si>
    <t>-</t>
  </si>
  <si>
    <t>гг.</t>
  </si>
  <si>
    <t xml:space="preserve">Переплата (+) или недоплата (-) по членским взносам на конец периода проверки </t>
  </si>
  <si>
    <t>ячейки должны быть заполнены контролером</t>
  </si>
  <si>
    <t>ячейки рассчитываются автоматически</t>
  </si>
  <si>
    <t>_____________________</t>
  </si>
  <si>
    <t>подписи уполномоченных лиц</t>
  </si>
  <si>
    <t>* проверяется контролером (см.Инструкцию)</t>
  </si>
  <si>
    <t>Год</t>
  </si>
  <si>
    <t>База для начисления членских взносов ауд.организациями и ИП</t>
  </si>
  <si>
    <t>Порядок начисления членских взносов</t>
  </si>
  <si>
    <t>Порядок оплаты членских взносов</t>
  </si>
  <si>
    <t>Выручка по правилам бухучета. Исключений для применяющих УСН не предусмотрено</t>
  </si>
  <si>
    <t>Ежеквартально, исходя из выручки предыдущего квартала</t>
  </si>
  <si>
    <t>Выручка по правилам бухучета. Для применяющих УСН - по данным соотв-ей налоговой декларации</t>
  </si>
  <si>
    <t>Один раз в полгода, исходя из выручки предыдущего полугодия</t>
  </si>
  <si>
    <t>Исходя из выручки предыдущего года в 2 этапа (до 15.04 и до 15.10)</t>
  </si>
  <si>
    <t>Более подробная информация о порядке уплаты членских взносов на сайте СРО НП АПР</t>
  </si>
  <si>
    <t>http://sroapr.ru/apr/work/control.php (Раздел "Проверка уплаты членских взносов")</t>
  </si>
  <si>
    <t>Переплату (+) или недоплату (-) членских взносов на начало проверяемого периода</t>
  </si>
  <si>
    <t>Если проверяемый период не включает определенный год, то данные по нему не заполняются.</t>
  </si>
  <si>
    <t>Инструкция по заполнению формы проверки членских взносов</t>
  </si>
  <si>
    <t>Если количество платежей проверяемого субъекта за год больше, чем предусмотрено ячеек, то</t>
  </si>
  <si>
    <t>рекомендуется объединять платежи, вписывая их сумму в соответствующую ячейку.</t>
  </si>
  <si>
    <t>рекомендуется заполнять по данным бухгалтерии СРО НП АПР (тел.495-644-30-78)</t>
  </si>
  <si>
    <t>с бухгалтерией СРО НП АПР</t>
  </si>
  <si>
    <t>При возникновении разногласий по начислению и оплате членских взносов связывайтесь</t>
  </si>
  <si>
    <t>Порядок уплаты членских взносов</t>
  </si>
  <si>
    <t>При проверки контролерам следует обратить внимание на соответствие фактической выручки</t>
  </si>
  <si>
    <t>субъекта ВККР и выручки, используемой им в расчете членских взносов</t>
  </si>
  <si>
    <t>Контролеры качества СРО НП  АПР</t>
  </si>
  <si>
    <t>2013 год</t>
  </si>
  <si>
    <t>2012г</t>
  </si>
  <si>
    <t>2011г</t>
  </si>
  <si>
    <t>2010г</t>
  </si>
  <si>
    <t>Проверяемый период заполняется в целых годах (например, за 2009 - 2013гг.).</t>
  </si>
  <si>
    <t>1.3. Проверка полноты и своевременности уплаты членских взносов</t>
  </si>
  <si>
    <t>2014 год</t>
  </si>
  <si>
    <t>2013г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</si>
</sst>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[$-FC19]d\ mmmm\ yyyy\ &quot;г.&quot;"/>
    <numFmt numFmtId="174" formatCode="dd/mm/yy;@"/>
  </numFmts>
  <fonts count="50">
    <font>
      <sz val="10"/>
      <name val="Arial Cyr"/>
      <family val="0"/>
    </font>
    <font>
      <b/>
      <sz val="14"/>
      <name val="Times New Roman"/>
      <family val="1"/>
    </font>
    <font>
      <b/>
      <sz val="12"/>
      <name val="Arial Cyr"/>
      <family val="0"/>
    </font>
    <font>
      <b/>
      <i/>
      <sz val="10"/>
      <name val="Arial Cyr"/>
      <family val="0"/>
    </font>
    <font>
      <b/>
      <i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48" fillId="0" borderId="10" xfId="0" applyFont="1" applyBorder="1" applyAlignment="1">
      <alignment horizontal="center" vertical="justify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/>
    </xf>
    <xf numFmtId="0" fontId="48" fillId="0" borderId="11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justify"/>
    </xf>
    <xf numFmtId="0" fontId="48" fillId="0" borderId="13" xfId="0" applyFont="1" applyBorder="1" applyAlignment="1">
      <alignment vertical="center"/>
    </xf>
    <xf numFmtId="0" fontId="48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8" fillId="0" borderId="16" xfId="0" applyFont="1" applyBorder="1" applyAlignment="1">
      <alignment/>
    </xf>
    <xf numFmtId="0" fontId="48" fillId="0" borderId="17" xfId="0" applyFont="1" applyBorder="1" applyAlignment="1">
      <alignment horizontal="center" vertical="justify"/>
    </xf>
    <xf numFmtId="0" fontId="0" fillId="0" borderId="0" xfId="0" applyBorder="1" applyAlignment="1">
      <alignment/>
    </xf>
    <xf numFmtId="0" fontId="48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49" fillId="0" borderId="10" xfId="0" applyFont="1" applyBorder="1" applyAlignment="1">
      <alignment horizontal="center" vertical="justify"/>
    </xf>
    <xf numFmtId="0" fontId="49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21" xfId="0" applyBorder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Alignment="1">
      <alignment/>
    </xf>
    <xf numFmtId="0" fontId="0" fillId="0" borderId="22" xfId="0" applyFont="1" applyBorder="1" applyAlignment="1">
      <alignment horizontal="left" wrapText="1"/>
    </xf>
    <xf numFmtId="0" fontId="0" fillId="0" borderId="23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21" xfId="0" applyBorder="1" applyAlignment="1">
      <alignment/>
    </xf>
    <xf numFmtId="0" fontId="0" fillId="0" borderId="0" xfId="0" applyFont="1" applyBorder="1" applyAlignment="1">
      <alignment/>
    </xf>
    <xf numFmtId="0" fontId="0" fillId="6" borderId="10" xfId="0" applyFill="1" applyBorder="1" applyAlignment="1">
      <alignment/>
    </xf>
    <xf numFmtId="0" fontId="48" fillId="0" borderId="10" xfId="0" applyFont="1" applyBorder="1" applyAlignment="1">
      <alignment horizontal="center" wrapText="1"/>
    </xf>
    <xf numFmtId="0" fontId="48" fillId="0" borderId="17" xfId="0" applyFont="1" applyBorder="1" applyAlignment="1">
      <alignment horizontal="center" vertical="justify"/>
    </xf>
    <xf numFmtId="3" fontId="0" fillId="0" borderId="10" xfId="0" applyNumberFormat="1" applyBorder="1" applyAlignment="1">
      <alignment/>
    </xf>
    <xf numFmtId="0" fontId="0" fillId="0" borderId="20" xfId="0" applyBorder="1" applyAlignment="1">
      <alignment horizontal="center" vertical="center"/>
    </xf>
    <xf numFmtId="3" fontId="5" fillId="0" borderId="10" xfId="0" applyNumberFormat="1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3" fontId="0" fillId="0" borderId="19" xfId="0" applyNumberFormat="1" applyBorder="1" applyAlignment="1">
      <alignment/>
    </xf>
    <xf numFmtId="3" fontId="0" fillId="6" borderId="10" xfId="0" applyNumberFormat="1" applyFill="1" applyBorder="1" applyAlignment="1">
      <alignment/>
    </xf>
    <xf numFmtId="3" fontId="0" fillId="6" borderId="19" xfId="0" applyNumberFormat="1" applyFill="1" applyBorder="1" applyAlignment="1">
      <alignment/>
    </xf>
    <xf numFmtId="3" fontId="5" fillId="7" borderId="10" xfId="0" applyNumberFormat="1" applyFont="1" applyFill="1" applyBorder="1" applyAlignment="1">
      <alignment/>
    </xf>
    <xf numFmtId="3" fontId="5" fillId="7" borderId="19" xfId="0" applyNumberFormat="1" applyFont="1" applyFill="1" applyBorder="1" applyAlignment="1">
      <alignment/>
    </xf>
    <xf numFmtId="3" fontId="5" fillId="7" borderId="20" xfId="0" applyNumberFormat="1" applyFont="1" applyFill="1" applyBorder="1" applyAlignment="1">
      <alignment/>
    </xf>
    <xf numFmtId="174" fontId="0" fillId="6" borderId="10" xfId="0" applyNumberFormat="1" applyFill="1" applyBorder="1" applyAlignment="1">
      <alignment/>
    </xf>
    <xf numFmtId="174" fontId="0" fillId="0" borderId="10" xfId="0" applyNumberFormat="1" applyBorder="1" applyAlignment="1">
      <alignment/>
    </xf>
    <xf numFmtId="174" fontId="0" fillId="6" borderId="19" xfId="0" applyNumberFormat="1" applyFill="1" applyBorder="1" applyAlignment="1">
      <alignment/>
    </xf>
    <xf numFmtId="3" fontId="5" fillId="7" borderId="10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7" borderId="10" xfId="0" applyFill="1" applyBorder="1" applyAlignment="1">
      <alignment/>
    </xf>
    <xf numFmtId="174" fontId="0" fillId="6" borderId="21" xfId="0" applyNumberFormat="1" applyFill="1" applyBorder="1" applyAlignment="1">
      <alignment/>
    </xf>
    <xf numFmtId="0" fontId="0" fillId="6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33" borderId="10" xfId="0" applyFill="1" applyBorder="1" applyAlignment="1">
      <alignment/>
    </xf>
    <xf numFmtId="0" fontId="5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0" fillId="6" borderId="10" xfId="0" applyFill="1" applyBorder="1" applyAlignment="1">
      <alignment horizontal="center"/>
    </xf>
    <xf numFmtId="0" fontId="0" fillId="6" borderId="10" xfId="0" applyFont="1" applyFill="1" applyBorder="1" applyAlignment="1">
      <alignment horizontal="center"/>
    </xf>
    <xf numFmtId="3" fontId="0" fillId="7" borderId="10" xfId="0" applyNumberFormat="1" applyFill="1" applyBorder="1" applyAlignment="1" applyProtection="1">
      <alignment horizontal="right"/>
      <protection/>
    </xf>
    <xf numFmtId="0" fontId="0" fillId="7" borderId="25" xfId="0" applyFill="1" applyBorder="1" applyAlignment="1" applyProtection="1">
      <alignment/>
      <protection/>
    </xf>
    <xf numFmtId="3" fontId="5" fillId="7" borderId="10" xfId="0" applyNumberFormat="1" applyFont="1" applyFill="1" applyBorder="1" applyAlignment="1" applyProtection="1">
      <alignment/>
      <protection/>
    </xf>
    <xf numFmtId="3" fontId="5" fillId="7" borderId="25" xfId="0" applyNumberFormat="1" applyFont="1" applyFill="1" applyBorder="1" applyAlignment="1" applyProtection="1">
      <alignment/>
      <protection/>
    </xf>
    <xf numFmtId="3" fontId="0" fillId="7" borderId="19" xfId="0" applyNumberFormat="1" applyFill="1" applyBorder="1" applyAlignment="1" applyProtection="1">
      <alignment horizontal="right"/>
      <protection/>
    </xf>
    <xf numFmtId="0" fontId="0" fillId="7" borderId="26" xfId="0" applyFill="1" applyBorder="1" applyAlignment="1" applyProtection="1">
      <alignment/>
      <protection/>
    </xf>
    <xf numFmtId="3" fontId="5" fillId="7" borderId="19" xfId="0" applyNumberFormat="1" applyFont="1" applyFill="1" applyBorder="1" applyAlignment="1" applyProtection="1">
      <alignment/>
      <protection/>
    </xf>
    <xf numFmtId="3" fontId="5" fillId="7" borderId="26" xfId="0" applyNumberFormat="1" applyFont="1" applyFill="1" applyBorder="1" applyAlignment="1" applyProtection="1">
      <alignment/>
      <protection/>
    </xf>
    <xf numFmtId="0" fontId="0" fillId="33" borderId="0" xfId="0" applyFill="1" applyBorder="1" applyAlignment="1">
      <alignment horizontal="center"/>
    </xf>
    <xf numFmtId="0" fontId="0" fillId="6" borderId="2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 indent="6"/>
    </xf>
    <xf numFmtId="0" fontId="0" fillId="0" borderId="22" xfId="0" applyFont="1" applyBorder="1" applyAlignment="1">
      <alignment horizontal="left" wrapText="1"/>
    </xf>
    <xf numFmtId="0" fontId="0" fillId="0" borderId="23" xfId="0" applyFont="1" applyBorder="1" applyAlignment="1">
      <alignment horizontal="left" wrapText="1"/>
    </xf>
    <xf numFmtId="0" fontId="0" fillId="6" borderId="22" xfId="0" applyFont="1" applyFill="1" applyBorder="1" applyAlignment="1">
      <alignment horizontal="center" wrapText="1"/>
    </xf>
    <xf numFmtId="0" fontId="0" fillId="6" borderId="23" xfId="0" applyFont="1" applyFill="1" applyBorder="1" applyAlignment="1">
      <alignment horizontal="center" wrapText="1"/>
    </xf>
    <xf numFmtId="0" fontId="0" fillId="6" borderId="27" xfId="0" applyFont="1" applyFill="1" applyBorder="1" applyAlignment="1">
      <alignment horizontal="center" wrapText="1"/>
    </xf>
    <xf numFmtId="0" fontId="0" fillId="0" borderId="27" xfId="0" applyFont="1" applyBorder="1" applyAlignment="1">
      <alignment horizontal="left" wrapText="1"/>
    </xf>
    <xf numFmtId="0" fontId="1" fillId="0" borderId="0" xfId="0" applyFont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8" fillId="0" borderId="28" xfId="0" applyFont="1" applyBorder="1" applyAlignment="1">
      <alignment horizontal="center"/>
    </xf>
    <xf numFmtId="0" fontId="38" fillId="0" borderId="29" xfId="0" applyFont="1" applyBorder="1" applyAlignment="1">
      <alignment horizontal="center"/>
    </xf>
    <xf numFmtId="0" fontId="48" fillId="0" borderId="30" xfId="0" applyFont="1" applyBorder="1" applyAlignment="1">
      <alignment horizontal="center" vertical="center" wrapText="1"/>
    </xf>
    <xf numFmtId="0" fontId="48" fillId="0" borderId="31" xfId="0" applyFont="1" applyBorder="1" applyAlignment="1">
      <alignment horizontal="center" vertical="center" wrapText="1"/>
    </xf>
    <xf numFmtId="0" fontId="48" fillId="0" borderId="32" xfId="0" applyFont="1" applyBorder="1" applyAlignment="1">
      <alignment horizontal="center" vertical="justify"/>
    </xf>
    <xf numFmtId="0" fontId="48" fillId="0" borderId="17" xfId="0" applyFont="1" applyBorder="1" applyAlignment="1">
      <alignment horizontal="center" vertical="justify"/>
    </xf>
    <xf numFmtId="0" fontId="48" fillId="0" borderId="33" xfId="0" applyFont="1" applyBorder="1" applyAlignment="1">
      <alignment horizontal="center" vertical="justify"/>
    </xf>
    <xf numFmtId="0" fontId="0" fillId="0" borderId="22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3" fontId="0" fillId="0" borderId="19" xfId="0" applyNumberFormat="1" applyFill="1" applyBorder="1" applyAlignment="1">
      <alignment/>
    </xf>
    <xf numFmtId="174" fontId="0" fillId="0" borderId="19" xfId="0" applyNumberFormat="1" applyFill="1" applyBorder="1" applyAlignment="1">
      <alignment/>
    </xf>
    <xf numFmtId="3" fontId="5" fillId="7" borderId="34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PageLayoutView="0" workbookViewId="0" topLeftCell="A1">
      <selection activeCell="D32" sqref="D32"/>
    </sheetView>
  </sheetViews>
  <sheetFormatPr defaultColWidth="9.00390625" defaultRowHeight="12.75"/>
  <cols>
    <col min="1" max="1" width="12.875" style="0" customWidth="1"/>
    <col min="2" max="2" width="15.625" style="0" customWidth="1"/>
    <col min="3" max="3" width="12.75390625" style="0" customWidth="1"/>
    <col min="4" max="4" width="8.75390625" style="0" customWidth="1"/>
    <col min="5" max="5" width="11.625" style="0" customWidth="1"/>
    <col min="6" max="6" width="11.00390625" style="0" customWidth="1"/>
    <col min="7" max="8" width="9.25390625" style="0" hidden="1" customWidth="1"/>
    <col min="9" max="10" width="12.875" style="0" customWidth="1"/>
  </cols>
  <sheetData>
    <row r="1" spans="1:10" ht="18" customHeight="1">
      <c r="A1" s="82" t="s">
        <v>61</v>
      </c>
      <c r="B1" s="82"/>
      <c r="C1" s="82"/>
      <c r="D1" s="82"/>
      <c r="E1" s="82"/>
      <c r="F1" s="82"/>
      <c r="G1" s="82"/>
      <c r="H1" s="82"/>
      <c r="I1" s="82"/>
      <c r="J1" s="82"/>
    </row>
    <row r="2" spans="2:9" ht="18" customHeight="1">
      <c r="B2" s="22"/>
      <c r="C2" s="22"/>
      <c r="D2" s="22"/>
      <c r="E2" s="22"/>
      <c r="F2" s="22"/>
      <c r="G2" s="22"/>
      <c r="H2" s="22"/>
      <c r="I2" s="22"/>
    </row>
    <row r="3" spans="1:10" ht="27.75" customHeight="1">
      <c r="A3" s="76" t="s">
        <v>17</v>
      </c>
      <c r="B3" s="77"/>
      <c r="C3" s="77"/>
      <c r="D3" s="78"/>
      <c r="E3" s="79"/>
      <c r="F3" s="79"/>
      <c r="G3" s="79"/>
      <c r="H3" s="79"/>
      <c r="I3" s="79"/>
      <c r="J3" s="80"/>
    </row>
    <row r="4" spans="1:10" ht="11.25" customHeight="1">
      <c r="A4" s="28"/>
      <c r="B4" s="29"/>
      <c r="C4" s="29"/>
      <c r="D4" s="31"/>
      <c r="E4" s="30"/>
      <c r="F4" s="30"/>
      <c r="G4" s="30"/>
      <c r="H4" s="30"/>
      <c r="I4" s="30"/>
      <c r="J4" s="30"/>
    </row>
    <row r="5" spans="1:6" ht="20.25" customHeight="1">
      <c r="A5" s="93" t="s">
        <v>22</v>
      </c>
      <c r="B5" s="94"/>
      <c r="C5" s="62"/>
      <c r="D5" s="26" t="s">
        <v>25</v>
      </c>
      <c r="E5" s="62"/>
      <c r="F5" t="s">
        <v>26</v>
      </c>
    </row>
    <row r="6" spans="1:5" ht="10.5" customHeight="1">
      <c r="A6" s="33"/>
      <c r="B6" s="33"/>
      <c r="C6" s="34"/>
      <c r="D6" s="32"/>
      <c r="E6" s="24"/>
    </row>
    <row r="7" spans="1:6" s="27" customFormat="1" ht="26.25" customHeight="1">
      <c r="A7" s="76" t="s">
        <v>20</v>
      </c>
      <c r="B7" s="77"/>
      <c r="C7" s="81"/>
      <c r="D7" s="35"/>
      <c r="E7" s="63">
        <v>0</v>
      </c>
      <c r="F7" s="27" t="s">
        <v>16</v>
      </c>
    </row>
    <row r="8" spans="4:9" ht="19.5" thickBot="1">
      <c r="D8" s="1"/>
      <c r="F8" s="2"/>
      <c r="G8" s="2"/>
      <c r="H8" s="2"/>
      <c r="I8" s="2"/>
    </row>
    <row r="9" spans="1:10" ht="31.5">
      <c r="A9" s="88" t="s">
        <v>0</v>
      </c>
      <c r="B9" s="90" t="s">
        <v>4</v>
      </c>
      <c r="C9" s="91"/>
      <c r="D9" s="90" t="s">
        <v>1</v>
      </c>
      <c r="E9" s="92"/>
      <c r="F9" s="91"/>
      <c r="G9" s="13"/>
      <c r="H9" s="38"/>
      <c r="I9" s="7" t="s">
        <v>5</v>
      </c>
      <c r="J9" s="8" t="s">
        <v>6</v>
      </c>
    </row>
    <row r="10" spans="1:10" ht="31.5">
      <c r="A10" s="89"/>
      <c r="B10" s="4" t="s">
        <v>7</v>
      </c>
      <c r="C10" s="3" t="s">
        <v>12</v>
      </c>
      <c r="D10" s="5" t="s">
        <v>3</v>
      </c>
      <c r="E10" s="5" t="s">
        <v>8</v>
      </c>
      <c r="F10" s="37" t="s">
        <v>23</v>
      </c>
      <c r="G10" s="37">
        <v>1</v>
      </c>
      <c r="H10" s="37">
        <v>2</v>
      </c>
      <c r="I10" s="37" t="s">
        <v>24</v>
      </c>
      <c r="J10" s="9" t="s">
        <v>9</v>
      </c>
    </row>
    <row r="11" spans="1:10" ht="15.75">
      <c r="A11" s="10"/>
      <c r="B11" s="6"/>
      <c r="C11" s="18" t="s">
        <v>15</v>
      </c>
      <c r="D11" s="19" t="s">
        <v>15</v>
      </c>
      <c r="E11" s="19" t="s">
        <v>15</v>
      </c>
      <c r="F11" s="5"/>
      <c r="G11" s="5"/>
      <c r="H11" s="5"/>
      <c r="I11" s="5"/>
      <c r="J11" s="9"/>
    </row>
    <row r="12" spans="1:10" ht="12.75">
      <c r="A12" s="11" t="s">
        <v>18</v>
      </c>
      <c r="B12" s="23" t="s">
        <v>21</v>
      </c>
      <c r="C12" s="45"/>
      <c r="D12" s="45"/>
      <c r="E12" s="50"/>
      <c r="F12" s="45"/>
      <c r="G12" s="39">
        <f>IF(C12&lt;=1000,4000,IF(C12&lt;=2000,7000,IF(C12&lt;=4000,10000,IF(C12&lt;=6000,16000,IF(C12&lt;=10000,20000,IF(C12&lt;=16000,30000,IF(C12&lt;=20000,40000,IF(C12&lt;=30000,50000,0))))))))</f>
        <v>4000</v>
      </c>
      <c r="H12" s="39">
        <f>IF(C12&lt;=30000,G12,IF(C12&lt;=60000,60000,IF(C12&lt;=80000,80000,IF(C12&lt;=100000,120000,IF(C12&lt;=500000,160000,1000000)))))</f>
        <v>4000</v>
      </c>
      <c r="I12" s="64" t="str">
        <f>IF(C$5&lt;2011,IF(E$5&lt;2010,"-",H12),"-")</f>
        <v>-</v>
      </c>
      <c r="J12" s="65"/>
    </row>
    <row r="13" spans="1:10" ht="12.75">
      <c r="A13" s="11" t="s">
        <v>19</v>
      </c>
      <c r="B13" s="23" t="s">
        <v>18</v>
      </c>
      <c r="C13" s="45"/>
      <c r="D13" s="45"/>
      <c r="E13" s="50"/>
      <c r="F13" s="45"/>
      <c r="G13" s="39">
        <f>IF(C13&lt;=1000,4000,IF(C13&lt;=2000,7000,IF(C13&lt;=4000,10000,IF(C13&lt;=6000,16000,IF(C13&lt;=10000,20000,IF(C13&lt;=16000,30000,IF(C13&lt;=20000,40000,IF(C13&lt;=30000,50000,0))))))))</f>
        <v>4000</v>
      </c>
      <c r="H13" s="39">
        <f>IF(C13&lt;=30000,G13,IF(C13&lt;=60000,60000,IF(C13&lt;=80000,80000,IF(C13&lt;=100000,120000,IF(C13&lt;=500000,160000,1000000)))))</f>
        <v>4000</v>
      </c>
      <c r="I13" s="64" t="str">
        <f>IF(C$5&lt;2011,IF(E$5&lt;2010,"-",H13),"-")</f>
        <v>-</v>
      </c>
      <c r="J13" s="65"/>
    </row>
    <row r="14" spans="1:10" ht="15.75">
      <c r="A14" s="12" t="s">
        <v>10</v>
      </c>
      <c r="B14" s="23"/>
      <c r="C14" s="39"/>
      <c r="D14" s="39"/>
      <c r="E14" s="51"/>
      <c r="F14" s="47">
        <f>SUM(F12:F13)</f>
        <v>0</v>
      </c>
      <c r="G14" s="41"/>
      <c r="H14" s="41"/>
      <c r="I14" s="66">
        <f>SUM(I12:I13)</f>
        <v>0</v>
      </c>
      <c r="J14" s="67">
        <f>F14-I14</f>
        <v>0</v>
      </c>
    </row>
    <row r="15" spans="1:10" ht="12.75">
      <c r="A15" s="11" t="s">
        <v>11</v>
      </c>
      <c r="B15" s="23" t="s">
        <v>59</v>
      </c>
      <c r="C15" s="45"/>
      <c r="D15" s="45"/>
      <c r="E15" s="50"/>
      <c r="F15" s="45"/>
      <c r="G15" s="39">
        <f>IF(C15&lt;=2000,8000,IF(C15&lt;=4000,14000,IF(C15&lt;=8000,20000,IF(C15&lt;=12000,32000,IF(C15&lt;=20000,40000,IF(C15&lt;=32000,60000,IF(C15&lt;=40000,80000,IF(C15&lt;=60000,100000,0))))))))</f>
        <v>8000</v>
      </c>
      <c r="H15" s="39">
        <f>IF(C15&lt;=60000,G15,IF(C15&lt;=120000,120000,IF(C15&lt;=160000,160000,IF(C15&lt;=200000,240000,IF(C15&lt;=1000000,320000,2000000)))))</f>
        <v>8000</v>
      </c>
      <c r="I15" s="64" t="str">
        <f>IF(C$5&lt;2012,IF(E$5&lt;2011,"-",H15),"-")</f>
        <v>-</v>
      </c>
      <c r="J15" s="65"/>
    </row>
    <row r="16" spans="1:10" ht="12.75">
      <c r="A16" s="11"/>
      <c r="B16" s="23"/>
      <c r="C16" s="45"/>
      <c r="D16" s="45"/>
      <c r="E16" s="50"/>
      <c r="F16" s="45"/>
      <c r="G16" s="39"/>
      <c r="H16" s="39"/>
      <c r="I16" s="64"/>
      <c r="J16" s="65"/>
    </row>
    <row r="17" spans="1:10" ht="15.75">
      <c r="A17" s="12" t="s">
        <v>10</v>
      </c>
      <c r="B17" s="23"/>
      <c r="C17" s="39"/>
      <c r="D17" s="39"/>
      <c r="E17" s="51"/>
      <c r="F17" s="47">
        <f>SUM(F15:F16)</f>
        <v>0</v>
      </c>
      <c r="G17" s="39"/>
      <c r="H17" s="39"/>
      <c r="I17" s="66">
        <f>SUM(I15:I16)</f>
        <v>0</v>
      </c>
      <c r="J17" s="67">
        <f>F17-I17</f>
        <v>0</v>
      </c>
    </row>
    <row r="18" spans="1:10" ht="12.75">
      <c r="A18" s="11" t="s">
        <v>13</v>
      </c>
      <c r="B18" s="23" t="s">
        <v>58</v>
      </c>
      <c r="C18" s="45"/>
      <c r="D18" s="45"/>
      <c r="E18" s="50"/>
      <c r="F18" s="45"/>
      <c r="G18" s="39">
        <f>IF(C18&lt;=4000,16000,IF(C18&lt;=8000,24000,IF(C18&lt;=12000,36000,IF(C18&lt;=20000,45000,IF(C18&lt;=32000,70000,IF(C18&lt;=40000,90000,IF(C18&lt;=60000,115000,0)))))))</f>
        <v>16000</v>
      </c>
      <c r="H18" s="39">
        <f>IF(C18&lt;=60000,G18,IF(C18&lt;=120000,135000,IF(C18&lt;=160000,180000,IF(C18&lt;=200000,270000,IF(C18&lt;=1000000,360000,2250000)))))</f>
        <v>16000</v>
      </c>
      <c r="I18" s="64" t="str">
        <f>IF(C$5&lt;2013,IF(E$5&lt;2012,"-",H18),"-")</f>
        <v>-</v>
      </c>
      <c r="J18" s="65"/>
    </row>
    <row r="19" spans="1:10" ht="12.75">
      <c r="A19" s="42"/>
      <c r="B19" s="43"/>
      <c r="C19" s="46"/>
      <c r="D19" s="46"/>
      <c r="E19" s="52"/>
      <c r="F19" s="46"/>
      <c r="G19" s="44"/>
      <c r="H19" s="44"/>
      <c r="I19" s="68"/>
      <c r="J19" s="69"/>
    </row>
    <row r="20" spans="1:10" ht="15.75">
      <c r="A20" s="15" t="s">
        <v>10</v>
      </c>
      <c r="B20" s="16"/>
      <c r="C20" s="16"/>
      <c r="D20" s="16"/>
      <c r="E20" s="16"/>
      <c r="F20" s="48">
        <f>SUM(F18:F19)</f>
        <v>0</v>
      </c>
      <c r="G20" s="16"/>
      <c r="H20" s="16"/>
      <c r="I20" s="70">
        <f>SUM(I18:I19)</f>
        <v>0</v>
      </c>
      <c r="J20" s="71">
        <f>F20-I20</f>
        <v>0</v>
      </c>
    </row>
    <row r="21" spans="1:10" ht="12.75">
      <c r="A21" s="11" t="s">
        <v>56</v>
      </c>
      <c r="B21" s="23" t="s">
        <v>57</v>
      </c>
      <c r="C21" s="45"/>
      <c r="D21" s="45"/>
      <c r="E21" s="50"/>
      <c r="F21" s="45"/>
      <c r="G21" s="39">
        <f>IF(C21&lt;=4000,16000,IF(C21&lt;=8000,24000,IF(C21&lt;=12000,36000,IF(C21&lt;=20000,45000,IF(C21&lt;=32000,70000,IF(C21&lt;=40000,90000,IF(C21&lt;=60000,115000,0)))))))</f>
        <v>16000</v>
      </c>
      <c r="H21" s="39">
        <f>IF(C21&lt;=60000,G21,IF(C21&lt;=120000,135000,IF(C21&lt;=160000,180000,IF(C21&lt;=200000,270000,IF(C21&lt;=1000000,360000,2250000)))))</f>
        <v>16000</v>
      </c>
      <c r="I21" s="64" t="str">
        <f>IF(C$5&lt;2014,IF(E$5&lt;2013,"-",H21),"-")</f>
        <v>-</v>
      </c>
      <c r="J21" s="65"/>
    </row>
    <row r="22" spans="1:10" ht="12.75">
      <c r="A22" s="42"/>
      <c r="B22" s="43"/>
      <c r="C22" s="46"/>
      <c r="D22" s="46"/>
      <c r="E22" s="52"/>
      <c r="F22" s="46"/>
      <c r="G22" s="44"/>
      <c r="H22" s="44"/>
      <c r="I22" s="68"/>
      <c r="J22" s="69"/>
    </row>
    <row r="23" spans="1:10" ht="15.75">
      <c r="A23" s="15" t="s">
        <v>10</v>
      </c>
      <c r="B23" s="43"/>
      <c r="C23" s="99"/>
      <c r="D23" s="99"/>
      <c r="E23" s="100"/>
      <c r="F23" s="48">
        <f>SUM(F21:F22)</f>
        <v>0</v>
      </c>
      <c r="G23" s="16"/>
      <c r="H23" s="16"/>
      <c r="I23" s="70">
        <f>SUM(I21:I22)</f>
        <v>0</v>
      </c>
      <c r="J23" s="71">
        <f>F23-I23</f>
        <v>0</v>
      </c>
    </row>
    <row r="24" spans="1:10" ht="12.75">
      <c r="A24" s="42" t="s">
        <v>62</v>
      </c>
      <c r="B24" s="43" t="s">
        <v>63</v>
      </c>
      <c r="C24" s="46"/>
      <c r="D24" s="46"/>
      <c r="E24" s="52"/>
      <c r="F24" s="46"/>
      <c r="G24" s="39">
        <f>IF(C24&lt;=4000,16000,IF(C24&lt;=8000,24000,IF(C24&lt;=12000,36000,IF(C24&lt;=20000,45000,IF(C24&lt;=32000,70000,IF(C24&lt;=40000,90000,IF(C24&lt;=60000,115000,0)))))))</f>
        <v>16000</v>
      </c>
      <c r="H24" s="39">
        <f>IF(C24&lt;=60000,G24,IF(C24&lt;=120000,135000,IF(C24&lt;=160000,180000,IF(C24&lt;=200000,270000,IF(C24&lt;=1000000,360000,2250000)))))</f>
        <v>16000</v>
      </c>
      <c r="I24" s="64" t="str">
        <f>IF(C$5&lt;2015,IF(E$5&lt;2014,"-",H24),"-")</f>
        <v>-</v>
      </c>
      <c r="J24" s="69"/>
    </row>
    <row r="25" spans="1:10" ht="12.75">
      <c r="A25" s="42"/>
      <c r="B25" s="43"/>
      <c r="C25" s="46"/>
      <c r="D25" s="46"/>
      <c r="E25" s="52"/>
      <c r="F25" s="46"/>
      <c r="G25" s="44"/>
      <c r="H25" s="44"/>
      <c r="I25" s="68"/>
      <c r="J25" s="69"/>
    </row>
    <row r="26" spans="1:10" ht="16.5" thickBot="1">
      <c r="A26" s="15" t="s">
        <v>10</v>
      </c>
      <c r="B26" s="16"/>
      <c r="C26" s="16"/>
      <c r="D26" s="16"/>
      <c r="E26" s="16"/>
      <c r="F26" s="48">
        <f>SUM(F21:F21)</f>
        <v>0</v>
      </c>
      <c r="G26" s="16"/>
      <c r="H26" s="16"/>
      <c r="I26" s="70">
        <f>SUM(I18:I19)</f>
        <v>0</v>
      </c>
      <c r="J26" s="71">
        <f>F26-I26</f>
        <v>0</v>
      </c>
    </row>
    <row r="27" spans="1:10" ht="15.75" thickBot="1">
      <c r="A27" s="86" t="s">
        <v>14</v>
      </c>
      <c r="B27" s="87"/>
      <c r="C27" s="17" t="s">
        <v>15</v>
      </c>
      <c r="D27" s="17" t="s">
        <v>15</v>
      </c>
      <c r="E27" s="40" t="s">
        <v>15</v>
      </c>
      <c r="F27" s="49">
        <f>F26+F20+F17+F14+F23</f>
        <v>0</v>
      </c>
      <c r="G27" s="49">
        <f>G26+G20+G17+G14+G23</f>
        <v>0</v>
      </c>
      <c r="H27" s="49">
        <f>H26+H20+H17+H14+H23</f>
        <v>0</v>
      </c>
      <c r="I27" s="49">
        <f>I26+I20+I17+I14+I23</f>
        <v>0</v>
      </c>
      <c r="J27" s="101">
        <f>J26+J20+J17+J14+J23</f>
        <v>0</v>
      </c>
    </row>
    <row r="28" ht="12.75">
      <c r="A28" s="25" t="s">
        <v>32</v>
      </c>
    </row>
    <row r="29" ht="12.75">
      <c r="A29" s="25"/>
    </row>
    <row r="30" spans="1:10" ht="15.75" customHeight="1">
      <c r="A30" s="83" t="s">
        <v>27</v>
      </c>
      <c r="B30" s="84"/>
      <c r="C30" s="84"/>
      <c r="D30" s="84"/>
      <c r="E30" s="84"/>
      <c r="F30" s="85"/>
      <c r="G30" s="23"/>
      <c r="H30" s="23"/>
      <c r="I30" s="53">
        <f>E7+F27-I27</f>
        <v>0</v>
      </c>
      <c r="J30" s="54" t="s">
        <v>16</v>
      </c>
    </row>
    <row r="31" spans="5:8" ht="16.5" customHeight="1">
      <c r="E31" s="14"/>
      <c r="F31" s="26"/>
      <c r="G31" s="26"/>
      <c r="H31" s="26"/>
    </row>
    <row r="32" spans="1:6" ht="14.25" customHeight="1">
      <c r="A32" s="20"/>
      <c r="E32" s="58"/>
      <c r="F32" s="58"/>
    </row>
    <row r="33" spans="1:10" ht="25.5" customHeight="1">
      <c r="A33" s="75" t="s">
        <v>2</v>
      </c>
      <c r="B33" s="75"/>
      <c r="C33" s="75"/>
      <c r="D33" s="75"/>
      <c r="E33" s="72" t="s">
        <v>30</v>
      </c>
      <c r="F33" s="72"/>
      <c r="G33" s="57"/>
      <c r="H33" s="57"/>
      <c r="I33" s="73"/>
      <c r="J33" s="73"/>
    </row>
    <row r="34" spans="1:6" ht="18.75" customHeight="1">
      <c r="A34" s="21" t="s">
        <v>8</v>
      </c>
      <c r="B34" s="56"/>
      <c r="E34" s="74"/>
      <c r="F34" s="74"/>
    </row>
    <row r="35" ht="18.75" customHeight="1"/>
    <row r="36" spans="1:10" ht="15.75" customHeight="1">
      <c r="A36" t="s">
        <v>55</v>
      </c>
      <c r="E36" s="72" t="s">
        <v>30</v>
      </c>
      <c r="F36" s="72"/>
      <c r="G36" s="57"/>
      <c r="H36" s="57"/>
      <c r="I36" s="73"/>
      <c r="J36" s="73"/>
    </row>
    <row r="37" spans="5:10" ht="15.75" customHeight="1">
      <c r="E37" s="72" t="s">
        <v>30</v>
      </c>
      <c r="F37" s="72"/>
      <c r="G37" s="57"/>
      <c r="H37" s="57"/>
      <c r="I37" s="73"/>
      <c r="J37" s="73"/>
    </row>
  </sheetData>
  <sheetProtection/>
  <mergeCells count="18">
    <mergeCell ref="A3:C3"/>
    <mergeCell ref="D3:J3"/>
    <mergeCell ref="A7:C7"/>
    <mergeCell ref="A1:J1"/>
    <mergeCell ref="A30:F30"/>
    <mergeCell ref="A27:B27"/>
    <mergeCell ref="A9:A10"/>
    <mergeCell ref="B9:C9"/>
    <mergeCell ref="D9:F9"/>
    <mergeCell ref="A5:B5"/>
    <mergeCell ref="E36:F36"/>
    <mergeCell ref="I36:J36"/>
    <mergeCell ref="E37:F37"/>
    <mergeCell ref="I37:J37"/>
    <mergeCell ref="E34:F34"/>
    <mergeCell ref="A33:D33"/>
    <mergeCell ref="E33:F33"/>
    <mergeCell ref="I33:J33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">
      <selection activeCell="A25" sqref="A25"/>
    </sheetView>
  </sheetViews>
  <sheetFormatPr defaultColWidth="9.00390625" defaultRowHeight="12.75"/>
  <cols>
    <col min="3" max="3" width="10.375" style="0" customWidth="1"/>
    <col min="8" max="8" width="9.125" style="0" customWidth="1"/>
    <col min="10" max="10" width="9.25390625" style="0" customWidth="1"/>
  </cols>
  <sheetData>
    <row r="1" spans="1:10" s="61" customFormat="1" ht="15.75">
      <c r="A1" s="98" t="s">
        <v>46</v>
      </c>
      <c r="B1" s="98"/>
      <c r="C1" s="98"/>
      <c r="D1" s="98"/>
      <c r="E1" s="98"/>
      <c r="F1" s="98"/>
      <c r="G1" s="98"/>
      <c r="H1" s="98"/>
      <c r="I1" s="98"/>
      <c r="J1" s="98"/>
    </row>
    <row r="4" spans="1:3" ht="12.75">
      <c r="A4" s="36"/>
      <c r="B4" s="21" t="s">
        <v>25</v>
      </c>
      <c r="C4" s="54" t="s">
        <v>28</v>
      </c>
    </row>
    <row r="6" spans="1:3" ht="12.75">
      <c r="A6" s="55"/>
      <c r="B6" s="21" t="s">
        <v>25</v>
      </c>
      <c r="C6" s="54" t="s">
        <v>29</v>
      </c>
    </row>
    <row r="7" ht="12.75">
      <c r="C7" s="54"/>
    </row>
    <row r="8" spans="1:3" ht="12.75">
      <c r="A8" s="59"/>
      <c r="B8" s="21" t="s">
        <v>25</v>
      </c>
      <c r="C8" s="54" t="s">
        <v>31</v>
      </c>
    </row>
    <row r="11" ht="12.75">
      <c r="A11" t="s">
        <v>53</v>
      </c>
    </row>
    <row r="12" ht="12.75">
      <c r="A12" t="s">
        <v>54</v>
      </c>
    </row>
    <row r="15" s="27" customFormat="1" ht="12.75">
      <c r="A15" s="27" t="s">
        <v>60</v>
      </c>
    </row>
    <row r="16" s="27" customFormat="1" ht="12.75"/>
    <row r="17" s="27" customFormat="1" ht="12.75">
      <c r="A17" s="27" t="s">
        <v>44</v>
      </c>
    </row>
    <row r="18" s="27" customFormat="1" ht="12.75">
      <c r="A18" s="27" t="s">
        <v>49</v>
      </c>
    </row>
    <row r="19" s="27" customFormat="1" ht="12.75"/>
    <row r="20" s="27" customFormat="1" ht="12.75">
      <c r="A20" s="27" t="s">
        <v>51</v>
      </c>
    </row>
    <row r="21" s="27" customFormat="1" ht="12.75">
      <c r="A21" s="27" t="s">
        <v>50</v>
      </c>
    </row>
    <row r="22" s="27" customFormat="1" ht="12.75"/>
    <row r="23" s="27" customFormat="1" ht="12.75">
      <c r="A23" s="54" t="s">
        <v>45</v>
      </c>
    </row>
    <row r="24" s="27" customFormat="1" ht="12.75"/>
    <row r="25" s="27" customFormat="1" ht="12.75">
      <c r="A25" s="27" t="s">
        <v>47</v>
      </c>
    </row>
    <row r="26" s="27" customFormat="1" ht="12.75">
      <c r="A26" s="27" t="s">
        <v>48</v>
      </c>
    </row>
    <row r="28" ht="12.75">
      <c r="A28" s="54" t="s">
        <v>35</v>
      </c>
    </row>
    <row r="29" spans="1:10" s="54" customFormat="1" ht="12.75">
      <c r="A29" s="60" t="s">
        <v>33</v>
      </c>
      <c r="B29" s="97" t="s">
        <v>34</v>
      </c>
      <c r="C29" s="97"/>
      <c r="D29" s="97"/>
      <c r="E29" s="97"/>
      <c r="F29" s="97"/>
      <c r="G29" s="97"/>
      <c r="H29" s="97"/>
      <c r="I29" s="97"/>
      <c r="J29" s="97"/>
    </row>
    <row r="30" spans="1:10" ht="12.75">
      <c r="A30" s="23">
        <v>2008</v>
      </c>
      <c r="B30" s="96" t="s">
        <v>37</v>
      </c>
      <c r="C30" s="96"/>
      <c r="D30" s="96"/>
      <c r="E30" s="96"/>
      <c r="F30" s="96"/>
      <c r="G30" s="96"/>
      <c r="H30" s="96"/>
      <c r="I30" s="96"/>
      <c r="J30" s="96"/>
    </row>
    <row r="31" spans="1:10" ht="12.75">
      <c r="A31" s="23">
        <v>2009</v>
      </c>
      <c r="B31" s="96" t="s">
        <v>37</v>
      </c>
      <c r="C31" s="96"/>
      <c r="D31" s="96"/>
      <c r="E31" s="96"/>
      <c r="F31" s="96"/>
      <c r="G31" s="96"/>
      <c r="H31" s="96"/>
      <c r="I31" s="96"/>
      <c r="J31" s="96"/>
    </row>
    <row r="32" spans="1:10" ht="12.75">
      <c r="A32" s="23">
        <v>2010</v>
      </c>
      <c r="B32" s="95" t="s">
        <v>39</v>
      </c>
      <c r="C32" s="95"/>
      <c r="D32" s="95"/>
      <c r="E32" s="95"/>
      <c r="F32" s="95"/>
      <c r="G32" s="95"/>
      <c r="H32" s="95"/>
      <c r="I32" s="95"/>
      <c r="J32" s="95"/>
    </row>
    <row r="33" spans="1:10" ht="12.75">
      <c r="A33" s="23">
        <v>2011</v>
      </c>
      <c r="B33" s="95" t="s">
        <v>39</v>
      </c>
      <c r="C33" s="95"/>
      <c r="D33" s="95"/>
      <c r="E33" s="95"/>
      <c r="F33" s="95"/>
      <c r="G33" s="95"/>
      <c r="H33" s="95"/>
      <c r="I33" s="95"/>
      <c r="J33" s="95"/>
    </row>
    <row r="34" spans="1:10" ht="12.75">
      <c r="A34" s="23">
        <v>2012</v>
      </c>
      <c r="B34" s="96" t="s">
        <v>37</v>
      </c>
      <c r="C34" s="96"/>
      <c r="D34" s="96"/>
      <c r="E34" s="96"/>
      <c r="F34" s="96"/>
      <c r="G34" s="96"/>
      <c r="H34" s="96"/>
      <c r="I34" s="96"/>
      <c r="J34" s="96"/>
    </row>
    <row r="35" spans="1:10" ht="12.75">
      <c r="A35" s="23">
        <v>2013</v>
      </c>
      <c r="B35" s="96" t="s">
        <v>37</v>
      </c>
      <c r="C35" s="96"/>
      <c r="D35" s="96"/>
      <c r="E35" s="96"/>
      <c r="F35" s="96"/>
      <c r="G35" s="96"/>
      <c r="H35" s="96"/>
      <c r="I35" s="96"/>
      <c r="J35" s="96"/>
    </row>
    <row r="37" ht="12.75">
      <c r="A37" s="54" t="s">
        <v>36</v>
      </c>
    </row>
    <row r="38" spans="1:10" ht="12.75">
      <c r="A38" s="60" t="s">
        <v>33</v>
      </c>
      <c r="B38" s="97" t="s">
        <v>52</v>
      </c>
      <c r="C38" s="97"/>
      <c r="D38" s="97"/>
      <c r="E38" s="97"/>
      <c r="F38" s="97"/>
      <c r="G38" s="97"/>
      <c r="H38" s="97"/>
      <c r="I38" s="97"/>
      <c r="J38" s="97"/>
    </row>
    <row r="39" spans="1:10" ht="12.75">
      <c r="A39" s="23">
        <v>2008</v>
      </c>
      <c r="B39" s="96" t="s">
        <v>38</v>
      </c>
      <c r="C39" s="96"/>
      <c r="D39" s="96"/>
      <c r="E39" s="96"/>
      <c r="F39" s="96"/>
      <c r="G39" s="96"/>
      <c r="H39" s="96"/>
      <c r="I39" s="96"/>
      <c r="J39" s="96"/>
    </row>
    <row r="40" spans="1:10" ht="12.75">
      <c r="A40" s="23">
        <v>2009</v>
      </c>
      <c r="B40" s="96" t="s">
        <v>38</v>
      </c>
      <c r="C40" s="96"/>
      <c r="D40" s="96"/>
      <c r="E40" s="96"/>
      <c r="F40" s="96"/>
      <c r="G40" s="96"/>
      <c r="H40" s="96"/>
      <c r="I40" s="96"/>
      <c r="J40" s="96"/>
    </row>
    <row r="41" spans="1:10" ht="12.75">
      <c r="A41" s="23">
        <v>2010</v>
      </c>
      <c r="B41" s="96" t="s">
        <v>40</v>
      </c>
      <c r="C41" s="96"/>
      <c r="D41" s="96"/>
      <c r="E41" s="96"/>
      <c r="F41" s="96"/>
      <c r="G41" s="96"/>
      <c r="H41" s="96"/>
      <c r="I41" s="96"/>
      <c r="J41" s="96"/>
    </row>
    <row r="42" spans="1:10" ht="12.75">
      <c r="A42" s="23">
        <v>2011</v>
      </c>
      <c r="B42" s="96" t="s">
        <v>41</v>
      </c>
      <c r="C42" s="96"/>
      <c r="D42" s="96"/>
      <c r="E42" s="96"/>
      <c r="F42" s="96"/>
      <c r="G42" s="96"/>
      <c r="H42" s="96"/>
      <c r="I42" s="96"/>
      <c r="J42" s="96"/>
    </row>
    <row r="43" spans="1:10" ht="12.75">
      <c r="A43" s="23">
        <v>2012</v>
      </c>
      <c r="B43" s="96" t="s">
        <v>41</v>
      </c>
      <c r="C43" s="96"/>
      <c r="D43" s="96"/>
      <c r="E43" s="96"/>
      <c r="F43" s="96"/>
      <c r="G43" s="96"/>
      <c r="H43" s="96"/>
      <c r="I43" s="96"/>
      <c r="J43" s="96"/>
    </row>
    <row r="44" spans="1:10" ht="12.75">
      <c r="A44" s="23">
        <v>2013</v>
      </c>
      <c r="B44" s="96" t="s">
        <v>41</v>
      </c>
      <c r="C44" s="96"/>
      <c r="D44" s="96"/>
      <c r="E44" s="96"/>
      <c r="F44" s="96"/>
      <c r="G44" s="96"/>
      <c r="H44" s="96"/>
      <c r="I44" s="96"/>
      <c r="J44" s="96"/>
    </row>
    <row r="46" ht="12.75">
      <c r="A46" t="s">
        <v>42</v>
      </c>
    </row>
    <row r="47" ht="12.75">
      <c r="A47" t="s">
        <v>43</v>
      </c>
    </row>
  </sheetData>
  <sheetProtection/>
  <mergeCells count="15">
    <mergeCell ref="B44:J44"/>
    <mergeCell ref="A1:J1"/>
    <mergeCell ref="B42:J42"/>
    <mergeCell ref="B43:J43"/>
    <mergeCell ref="B30:J30"/>
    <mergeCell ref="B29:J29"/>
    <mergeCell ref="B31:J31"/>
    <mergeCell ref="B32:J32"/>
    <mergeCell ref="B33:J33"/>
    <mergeCell ref="B34:J34"/>
    <mergeCell ref="B38:J38"/>
    <mergeCell ref="B39:J39"/>
    <mergeCell ref="B40:J40"/>
    <mergeCell ref="B41:J41"/>
    <mergeCell ref="B35:J35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Lumes</dc:creator>
  <cp:keywords/>
  <dc:description/>
  <cp:lastModifiedBy>Андрей Свечкопал</cp:lastModifiedBy>
  <cp:lastPrinted>2013-04-25T12:06:20Z</cp:lastPrinted>
  <dcterms:created xsi:type="dcterms:W3CDTF">2009-03-28T14:05:03Z</dcterms:created>
  <dcterms:modified xsi:type="dcterms:W3CDTF">2015-01-29T12:14:57Z</dcterms:modified>
  <cp:category/>
  <cp:version/>
  <cp:contentType/>
  <cp:contentStatus/>
</cp:coreProperties>
</file>